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.tyrefors\Desktop\stämmAN 2017\"/>
    </mc:Choice>
  </mc:AlternateContent>
  <bookViews>
    <workbookView xWindow="0" yWindow="0" windowWidth="24000" windowHeight="8835"/>
  </bookViews>
  <sheets>
    <sheet name="Budget_2016" sheetId="1" r:id="rId1"/>
  </sheets>
  <calcPr calcId="152511" fullCalcOnLoad="1"/>
</workbook>
</file>

<file path=xl/calcChain.xml><?xml version="1.0" encoding="utf-8"?>
<calcChain xmlns="http://schemas.openxmlformats.org/spreadsheetml/2006/main">
  <c r="G19" i="1" l="1"/>
  <c r="G21" i="1"/>
  <c r="G24" i="1"/>
  <c r="G25" i="1"/>
  <c r="G26" i="1"/>
  <c r="G27" i="1"/>
  <c r="G28" i="1"/>
  <c r="G30" i="1"/>
  <c r="G4" i="1"/>
  <c r="G5" i="1"/>
  <c r="G6" i="1"/>
  <c r="G9" i="1"/>
  <c r="G10" i="1"/>
  <c r="G11" i="1"/>
  <c r="G12" i="1"/>
  <c r="G13" i="1"/>
  <c r="G14" i="1"/>
  <c r="G15" i="1"/>
  <c r="G16" i="1"/>
  <c r="G17" i="1"/>
  <c r="G18" i="1"/>
  <c r="F31" i="1"/>
  <c r="E31" i="1"/>
  <c r="C31" i="1"/>
  <c r="D31" i="1"/>
  <c r="F7" i="1"/>
  <c r="E7" i="1"/>
  <c r="C7" i="1"/>
  <c r="C32" i="1" s="1"/>
  <c r="D7" i="1"/>
  <c r="D32" i="1" s="1"/>
  <c r="F32" i="1" l="1"/>
  <c r="G7" i="1"/>
  <c r="E32" i="1"/>
</calcChain>
</file>

<file path=xl/sharedStrings.xml><?xml version="1.0" encoding="utf-8"?>
<sst xmlns="http://schemas.openxmlformats.org/spreadsheetml/2006/main" count="38" uniqueCount="38">
  <si>
    <t>Skopans Samfällighetsförening 717905-1300
Räkenskapsår: 2017-01-01 -- 2017-12-31
BUDGET 2017</t>
  </si>
  <si>
    <t>TEXT</t>
  </si>
  <si>
    <t>Konto
nr.</t>
  </si>
  <si>
    <t>Budget
2015</t>
  </si>
  <si>
    <t>Budget
2016</t>
  </si>
  <si>
    <t>Utfall
2016</t>
  </si>
  <si>
    <t>Budget
2017</t>
  </si>
  <si>
    <t>Anteckningar/
Kommentar</t>
  </si>
  <si>
    <t xml:space="preserve">   Intäkter:</t>
  </si>
  <si>
    <t xml:space="preserve"> Månadsavgifter</t>
  </si>
  <si>
    <t xml:space="preserve"> Ränte intäkter</t>
  </si>
  <si>
    <r>
      <t xml:space="preserve">Övriga Intäkter </t>
    </r>
    <r>
      <rPr>
        <sz val="10"/>
        <color rgb="FF000000"/>
        <rFont val="Calibri"/>
        <family val="2"/>
      </rPr>
      <t>(fakturerad kostnader, …)</t>
    </r>
  </si>
  <si>
    <t>Summa Intäkter</t>
  </si>
  <si>
    <t xml:space="preserve">   Kostnader:</t>
  </si>
  <si>
    <t>Återvining &amp; sophämtning</t>
  </si>
  <si>
    <t>Vatten &amp; avlopp (lägenhets förbrukning)</t>
  </si>
  <si>
    <t>Vinterunderhåll</t>
  </si>
  <si>
    <t>Fastighetsförsäkringspremier</t>
  </si>
  <si>
    <t>Fastighetskötsel &amp; förvaltning</t>
  </si>
  <si>
    <t>Hyra arbetsmaskiner</t>
  </si>
  <si>
    <t>El förbrukning</t>
  </si>
  <si>
    <t>Fjärvärme, (värme och värmvatten)</t>
  </si>
  <si>
    <t>Cabel TV</t>
  </si>
  <si>
    <t>Förbrukningsinventarier</t>
  </si>
  <si>
    <t>Förbrukningsmaterial</t>
  </si>
  <si>
    <t>Styrelsen arvode/ ersättningar</t>
  </si>
  <si>
    <t>IT-tjänster</t>
  </si>
  <si>
    <t xml:space="preserve"> Bank kostnader/ avgifter</t>
  </si>
  <si>
    <t>Övriga Förenings kostnader</t>
  </si>
  <si>
    <t>Arbetsgivaravgifter</t>
  </si>
  <si>
    <t>Styrelsen arvode skatt</t>
  </si>
  <si>
    <t>Ränte kostnader</t>
  </si>
  <si>
    <t>Avskrivningskostnader</t>
  </si>
  <si>
    <t>Summa Kostnader</t>
  </si>
  <si>
    <t xml:space="preserve">    Resultat</t>
  </si>
  <si>
    <t>Konsultarvode</t>
  </si>
  <si>
    <t>Städning och renhållning</t>
  </si>
  <si>
    <t>Underhåll &amp; reparationer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</si>
</sst>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D]General"/>
    <numFmt numFmtId="165" formatCode="#,##0.00&quot; &quot;[$kr-41D];[Red]&quot;-&quot;#,##0.00&quot; &quot;[$kr-41D]"/>
  </numFmts>
  <fonts count="25">
    <font>
      <sz val="11"/>
      <color rgb="FF000000"/>
      <name val="Calibri"/>
      <family val="2"/>
    </font>
    <font>
      <sz val="11"/>
      <color rgb="FF000000"/>
      <name val="Calibri1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6"/>
      <color rgb="FF000000"/>
      <name val="Times New Roman"/>
      <family val="1"/>
    </font>
    <font>
      <b/>
      <sz val="12"/>
      <color rgb="FF000000"/>
      <name val="Times New Roman1"/>
    </font>
    <font>
      <b/>
      <sz val="10"/>
      <color rgb="FF000000"/>
      <name val="Times New Roman1"/>
    </font>
    <font>
      <b/>
      <sz val="14"/>
      <color rgb="FF6600FF"/>
      <name val="Times New Roman1"/>
    </font>
    <font>
      <sz val="12"/>
      <color rgb="FF000000"/>
      <name val="Times New Roman1"/>
    </font>
    <font>
      <sz val="11"/>
      <color rgb="FF000000"/>
      <name val="Times New Roman1"/>
    </font>
    <font>
      <sz val="11"/>
      <color rgb="FF6600FF"/>
      <name val="Times New Roman1"/>
    </font>
    <font>
      <sz val="11"/>
      <color rgb="FF0084D1"/>
      <name val="Times New Roman1"/>
    </font>
    <font>
      <sz val="10"/>
      <color rgb="FF000000"/>
      <name val="Calibri"/>
      <family val="2"/>
    </font>
    <font>
      <b/>
      <sz val="12"/>
      <color rgb="FF6600FF"/>
      <name val="Times New Roman1"/>
    </font>
    <font>
      <b/>
      <sz val="14"/>
      <color rgb="FFFF0000"/>
      <name val="Times New Roman1"/>
    </font>
    <font>
      <sz val="11"/>
      <color rgb="FFFF0000"/>
      <name val="Times New Roman1"/>
    </font>
    <font>
      <sz val="11"/>
      <color rgb="FFFF950E"/>
      <name val="Times New Roman1"/>
    </font>
    <font>
      <sz val="12"/>
      <color rgb="FF000000"/>
      <name val="Times New Roman"/>
      <family val="1"/>
    </font>
    <font>
      <b/>
      <sz val="12"/>
      <color rgb="FFFF0000"/>
      <name val="Times New Roman1"/>
    </font>
    <font>
      <b/>
      <sz val="14"/>
      <color rgb="FF548235"/>
      <name val="Times New Roman1"/>
    </font>
    <font>
      <b/>
      <sz val="12"/>
      <color rgb="FF548235"/>
      <name val="Times New Roman1"/>
    </font>
    <font>
      <sz val="11"/>
      <color rgb="FF579D1C"/>
      <name val="Calibri"/>
      <family val="2"/>
    </font>
    <font>
      <sz val="11"/>
      <name val="Times New Roman1"/>
    </font>
    <font>
      <b/>
      <sz val="12"/>
      <name val="Times New Roman1"/>
    </font>
    <font>
      <b/>
      <sz val="12"/>
      <color theme="7"/>
      <name val="Times New Roman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6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9" fillId="0" borderId="10" xfId="0" applyFont="1" applyBorder="1" applyAlignment="1" applyProtection="1">
      <alignment horizontal="center" vertical="center"/>
    </xf>
    <xf numFmtId="4" fontId="9" fillId="0" borderId="10" xfId="0" applyNumberFormat="1" applyFont="1" applyBorder="1" applyProtection="1"/>
    <xf numFmtId="0" fontId="8" fillId="0" borderId="12" xfId="0" applyFont="1" applyBorder="1" applyProtection="1"/>
    <xf numFmtId="0" fontId="9" fillId="0" borderId="13" xfId="0" applyFont="1" applyBorder="1" applyAlignment="1" applyProtection="1">
      <alignment horizontal="center" vertical="center"/>
    </xf>
    <xf numFmtId="4" fontId="9" fillId="0" borderId="13" xfId="0" applyNumberFormat="1" applyFont="1" applyBorder="1" applyProtection="1"/>
    <xf numFmtId="4" fontId="5" fillId="0" borderId="3" xfId="0" applyNumberFormat="1" applyFont="1" applyBorder="1" applyProtection="1"/>
    <xf numFmtId="0" fontId="17" fillId="0" borderId="9" xfId="0" applyFont="1" applyBorder="1"/>
    <xf numFmtId="4" fontId="15" fillId="0" borderId="10" xfId="0" applyNumberFormat="1" applyFont="1" applyBorder="1" applyProtection="1"/>
    <xf numFmtId="4" fontId="16" fillId="0" borderId="11" xfId="0" applyNumberFormat="1" applyFont="1" applyBorder="1" applyProtection="1"/>
    <xf numFmtId="0" fontId="17" fillId="0" borderId="9" xfId="0" applyFont="1" applyBorder="1" applyProtection="1"/>
    <xf numFmtId="0" fontId="9" fillId="2" borderId="10" xfId="0" applyFont="1" applyFill="1" applyBorder="1" applyAlignment="1"/>
    <xf numFmtId="0" fontId="9" fillId="2" borderId="11" xfId="0" applyFont="1" applyFill="1" applyBorder="1" applyAlignment="1"/>
    <xf numFmtId="4" fontId="15" fillId="0" borderId="13" xfId="0" applyNumberFormat="1" applyFont="1" applyBorder="1" applyProtection="1"/>
    <xf numFmtId="4" fontId="18" fillId="0" borderId="3" xfId="0" applyNumberFormat="1" applyFont="1" applyBorder="1" applyProtection="1"/>
    <xf numFmtId="4" fontId="20" fillId="0" borderId="15" xfId="0" applyNumberFormat="1" applyFont="1" applyBorder="1" applyAlignment="1" applyProtection="1">
      <alignment vertical="center"/>
    </xf>
    <xf numFmtId="0" fontId="21" fillId="0" borderId="0" xfId="0" applyFont="1"/>
    <xf numFmtId="16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/>
    </xf>
    <xf numFmtId="0" fontId="0" fillId="2" borderId="1" xfId="0" applyFill="1" applyBorder="1"/>
    <xf numFmtId="0" fontId="19" fillId="0" borderId="2" xfId="0" applyFont="1" applyFill="1" applyBorder="1" applyAlignment="1" applyProtection="1">
      <alignment vertical="center"/>
    </xf>
    <xf numFmtId="0" fontId="8" fillId="0" borderId="5" xfId="0" applyFont="1" applyFill="1" applyBorder="1" applyProtection="1"/>
    <xf numFmtId="0" fontId="9" fillId="0" borderId="6" xfId="0" applyFont="1" applyFill="1" applyBorder="1" applyAlignment="1" applyProtection="1">
      <alignment horizontal="center" vertical="center"/>
    </xf>
    <xf numFmtId="4" fontId="9" fillId="0" borderId="6" xfId="0" applyNumberFormat="1" applyFont="1" applyFill="1" applyBorder="1" applyProtection="1"/>
    <xf numFmtId="4" fontId="10" fillId="0" borderId="6" xfId="0" applyNumberFormat="1" applyFont="1" applyFill="1" applyBorder="1" applyProtection="1"/>
    <xf numFmtId="4" fontId="11" fillId="0" borderId="7" xfId="0" applyNumberFormat="1" applyFont="1" applyFill="1" applyBorder="1" applyProtection="1"/>
    <xf numFmtId="0" fontId="8" fillId="0" borderId="9" xfId="0" applyFont="1" applyFill="1" applyBorder="1" applyProtection="1"/>
    <xf numFmtId="0" fontId="9" fillId="0" borderId="10" xfId="0" applyFont="1" applyFill="1" applyBorder="1" applyAlignment="1" applyProtection="1">
      <alignment horizontal="center" vertical="center"/>
    </xf>
    <xf numFmtId="4" fontId="9" fillId="0" borderId="10" xfId="0" applyNumberFormat="1" applyFont="1" applyFill="1" applyBorder="1" applyProtection="1"/>
    <xf numFmtId="4" fontId="10" fillId="0" borderId="10" xfId="0" applyNumberFormat="1" applyFont="1" applyFill="1" applyBorder="1" applyProtection="1"/>
    <xf numFmtId="4" fontId="11" fillId="0" borderId="11" xfId="0" applyNumberFormat="1" applyFont="1" applyFill="1" applyBorder="1" applyProtection="1"/>
    <xf numFmtId="0" fontId="8" fillId="0" borderId="12" xfId="0" applyFont="1" applyFill="1" applyBorder="1" applyProtection="1"/>
    <xf numFmtId="0" fontId="9" fillId="0" borderId="13" xfId="0" applyFont="1" applyFill="1" applyBorder="1" applyAlignment="1" applyProtection="1">
      <alignment horizontal="center" vertical="center"/>
    </xf>
    <xf numFmtId="4" fontId="9" fillId="0" borderId="13" xfId="0" applyNumberFormat="1" applyFont="1" applyFill="1" applyBorder="1" applyProtection="1"/>
    <xf numFmtId="4" fontId="10" fillId="0" borderId="13" xfId="0" applyNumberFormat="1" applyFont="1" applyFill="1" applyBorder="1" applyProtection="1"/>
    <xf numFmtId="4" fontId="11" fillId="0" borderId="14" xfId="0" applyNumberFormat="1" applyFont="1" applyFill="1" applyBorder="1" applyProtection="1"/>
    <xf numFmtId="4" fontId="5" fillId="0" borderId="3" xfId="0" applyNumberFormat="1" applyFont="1" applyFill="1" applyBorder="1" applyProtection="1"/>
    <xf numFmtId="4" fontId="13" fillId="0" borderId="3" xfId="0" applyNumberFormat="1" applyFont="1" applyFill="1" applyBorder="1" applyProtection="1"/>
    <xf numFmtId="4" fontId="15" fillId="0" borderId="6" xfId="0" applyNumberFormat="1" applyFont="1" applyFill="1" applyBorder="1" applyProtection="1"/>
    <xf numFmtId="4" fontId="16" fillId="0" borderId="7" xfId="0" applyNumberFormat="1" applyFont="1" applyFill="1" applyBorder="1" applyProtection="1"/>
    <xf numFmtId="0" fontId="17" fillId="0" borderId="9" xfId="0" applyFont="1" applyFill="1" applyBorder="1"/>
    <xf numFmtId="4" fontId="15" fillId="0" borderId="10" xfId="0" applyNumberFormat="1" applyFont="1" applyFill="1" applyBorder="1" applyProtection="1"/>
    <xf numFmtId="4" fontId="16" fillId="0" borderId="11" xfId="0" applyNumberFormat="1" applyFont="1" applyFill="1" applyBorder="1" applyProtection="1"/>
    <xf numFmtId="4" fontId="8" fillId="0" borderId="8" xfId="0" applyNumberFormat="1" applyFont="1" applyBorder="1" applyProtection="1"/>
    <xf numFmtId="4" fontId="22" fillId="0" borderId="6" xfId="0" applyNumberFormat="1" applyFont="1" applyFill="1" applyBorder="1" applyProtection="1"/>
    <xf numFmtId="4" fontId="22" fillId="0" borderId="10" xfId="0" applyNumberFormat="1" applyFont="1" applyFill="1" applyBorder="1" applyProtection="1"/>
    <xf numFmtId="4" fontId="22" fillId="0" borderId="13" xfId="0" applyNumberFormat="1" applyFont="1" applyFill="1" applyBorder="1" applyProtection="1"/>
    <xf numFmtId="4" fontId="23" fillId="0" borderId="3" xfId="0" applyNumberFormat="1" applyFont="1" applyFill="1" applyBorder="1" applyProtection="1"/>
    <xf numFmtId="4" fontId="22" fillId="0" borderId="10" xfId="0" applyNumberFormat="1" applyFont="1" applyBorder="1" applyProtection="1"/>
    <xf numFmtId="0" fontId="22" fillId="2" borderId="10" xfId="0" applyFont="1" applyFill="1" applyBorder="1" applyAlignment="1"/>
    <xf numFmtId="4" fontId="22" fillId="0" borderId="13" xfId="0" applyNumberFormat="1" applyFont="1" applyBorder="1" applyProtection="1"/>
    <xf numFmtId="4" fontId="23" fillId="0" borderId="3" xfId="0" applyNumberFormat="1" applyFont="1" applyBorder="1" applyProtection="1"/>
    <xf numFmtId="4" fontId="0" fillId="0" borderId="0" xfId="0" applyNumberFormat="1"/>
    <xf numFmtId="4" fontId="22" fillId="3" borderId="10" xfId="0" applyNumberFormat="1" applyFont="1" applyFill="1" applyBorder="1" applyProtection="1"/>
    <xf numFmtId="4" fontId="9" fillId="3" borderId="10" xfId="0" applyNumberFormat="1" applyFont="1" applyFill="1" applyBorder="1" applyProtection="1"/>
    <xf numFmtId="4" fontId="24" fillId="0" borderId="3" xfId="0" applyNumberFormat="1" applyFont="1" applyBorder="1" applyProtection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69" zoomScaleNormal="69" workbookViewId="0">
      <selection activeCell="F32" sqref="F32"/>
    </sheetView>
  </sheetViews>
  <sheetFormatPr defaultRowHeight="14.1"/>
  <cols>
    <col min="1" max="1" width="47.28515625" customWidth="1"/>
    <col min="2" max="2" width="7" customWidth="1"/>
    <col min="3" max="6" width="16.28515625" customWidth="1"/>
    <col min="7" max="7" width="26.5703125" customWidth="1"/>
    <col min="8" max="8" width="15.5703125" customWidth="1"/>
  </cols>
  <sheetData>
    <row r="1" spans="1:8" ht="61.15" customHeight="1" thickTop="1" thickBot="1">
      <c r="A1" s="21" t="s">
        <v>0</v>
      </c>
      <c r="B1" s="21"/>
      <c r="C1" s="21"/>
      <c r="D1" s="21"/>
      <c r="E1" s="21"/>
      <c r="F1" s="21"/>
      <c r="G1" s="21"/>
    </row>
    <row r="2" spans="1:8" ht="50.25" customHeight="1" thickTop="1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8" ht="20.25" thickTop="1" thickBot="1">
      <c r="A3" s="22" t="s">
        <v>8</v>
      </c>
      <c r="B3" s="22"/>
      <c r="C3" s="22"/>
      <c r="D3" s="22"/>
      <c r="E3" s="22"/>
      <c r="F3" s="22"/>
      <c r="G3" s="50"/>
    </row>
    <row r="4" spans="1:8" ht="16.5" thickTop="1">
      <c r="A4" s="28" t="s">
        <v>9</v>
      </c>
      <c r="B4" s="29">
        <v>3020</v>
      </c>
      <c r="C4" s="30">
        <v>1100000</v>
      </c>
      <c r="D4" s="51">
        <v>1060000</v>
      </c>
      <c r="E4" s="31">
        <v>1163265</v>
      </c>
      <c r="F4" s="32">
        <v>1173600</v>
      </c>
      <c r="G4" s="50">
        <f t="shared" ref="G3:G30" si="0">-D4+E4</f>
        <v>103265</v>
      </c>
    </row>
    <row r="5" spans="1:8" ht="15.75">
      <c r="A5" s="33" t="s">
        <v>10</v>
      </c>
      <c r="B5" s="34">
        <v>8310</v>
      </c>
      <c r="C5" s="35">
        <v>1000</v>
      </c>
      <c r="D5" s="52">
        <v>1000</v>
      </c>
      <c r="E5" s="36">
        <v>103.49</v>
      </c>
      <c r="F5" s="37">
        <v>400</v>
      </c>
      <c r="G5" s="50">
        <f t="shared" si="0"/>
        <v>-896.51</v>
      </c>
    </row>
    <row r="6" spans="1:8" ht="16.5" thickBot="1">
      <c r="A6" s="38" t="s">
        <v>11</v>
      </c>
      <c r="B6" s="39">
        <v>8800</v>
      </c>
      <c r="C6" s="40">
        <v>5000</v>
      </c>
      <c r="D6" s="53">
        <v>12000</v>
      </c>
      <c r="E6" s="41">
        <v>0</v>
      </c>
      <c r="F6" s="42">
        <v>5000</v>
      </c>
      <c r="G6" s="50">
        <f t="shared" si="0"/>
        <v>-12000</v>
      </c>
    </row>
    <row r="7" spans="1:8" ht="20.25" thickTop="1" thickBot="1">
      <c r="A7" s="23" t="s">
        <v>12</v>
      </c>
      <c r="B7" s="23"/>
      <c r="C7" s="43">
        <f>SUM(C4:C6)</f>
        <v>1106000</v>
      </c>
      <c r="D7" s="54">
        <f>SUM(D4:D6)</f>
        <v>1073000</v>
      </c>
      <c r="E7" s="44">
        <f>SUM(E4:E6)</f>
        <v>1163368.49</v>
      </c>
      <c r="F7" s="44">
        <f>SUM(F4:F6)</f>
        <v>1179000</v>
      </c>
      <c r="G7" s="50">
        <f t="shared" si="0"/>
        <v>90368.489999999991</v>
      </c>
    </row>
    <row r="8" spans="1:8" ht="20.25" thickTop="1" thickBot="1">
      <c r="A8" s="24" t="s">
        <v>13</v>
      </c>
      <c r="B8" s="24"/>
      <c r="C8" s="24"/>
      <c r="D8" s="24"/>
      <c r="E8" s="24"/>
      <c r="F8" s="24"/>
      <c r="G8" s="50"/>
    </row>
    <row r="9" spans="1:8" ht="16.5" thickTop="1">
      <c r="A9" s="28" t="s">
        <v>14</v>
      </c>
      <c r="B9" s="29">
        <v>5060</v>
      </c>
      <c r="C9" s="30">
        <v>-70000</v>
      </c>
      <c r="D9" s="51">
        <v>-60000</v>
      </c>
      <c r="E9" s="45">
        <v>-74011</v>
      </c>
      <c r="F9" s="46">
        <v>-76000</v>
      </c>
      <c r="G9" s="50">
        <f t="shared" si="0"/>
        <v>-14011</v>
      </c>
    </row>
    <row r="10" spans="1:8" ht="15.75">
      <c r="A10" s="47" t="s">
        <v>15</v>
      </c>
      <c r="B10" s="34">
        <v>5140</v>
      </c>
      <c r="C10" s="35">
        <v>-120000</v>
      </c>
      <c r="D10" s="52">
        <v>-135000</v>
      </c>
      <c r="E10" s="48">
        <v>-134737</v>
      </c>
      <c r="F10" s="49">
        <v>-140000</v>
      </c>
      <c r="G10" s="50">
        <f t="shared" si="0"/>
        <v>263</v>
      </c>
    </row>
    <row r="11" spans="1:8" ht="15.75">
      <c r="A11" s="47" t="s">
        <v>36</v>
      </c>
      <c r="B11" s="34">
        <v>5160</v>
      </c>
      <c r="C11" s="61"/>
      <c r="D11" s="60"/>
      <c r="E11" s="48">
        <v>-3271.8</v>
      </c>
      <c r="F11" s="49">
        <v>-4000</v>
      </c>
      <c r="G11" s="50">
        <f t="shared" si="0"/>
        <v>-3271.8</v>
      </c>
    </row>
    <row r="12" spans="1:8" ht="15.75">
      <c r="A12" s="47" t="s">
        <v>37</v>
      </c>
      <c r="B12" s="34">
        <v>5161</v>
      </c>
      <c r="C12" s="61"/>
      <c r="D12" s="60"/>
      <c r="E12" s="48">
        <v>-226233</v>
      </c>
      <c r="F12" s="49">
        <v>-100000</v>
      </c>
      <c r="G12" s="50">
        <f t="shared" si="0"/>
        <v>-226233</v>
      </c>
      <c r="H12" s="59"/>
    </row>
    <row r="13" spans="1:8" ht="15.75">
      <c r="A13" s="11" t="s">
        <v>16</v>
      </c>
      <c r="B13" s="5">
        <v>5164</v>
      </c>
      <c r="C13" s="6">
        <v>-50000</v>
      </c>
      <c r="D13" s="55">
        <v>-65000</v>
      </c>
      <c r="E13" s="48">
        <v>-53375</v>
      </c>
      <c r="F13" s="49">
        <v>-50000</v>
      </c>
      <c r="G13" s="50">
        <f t="shared" si="0"/>
        <v>11625</v>
      </c>
    </row>
    <row r="14" spans="1:8" ht="15.75">
      <c r="A14" s="4" t="s">
        <v>17</v>
      </c>
      <c r="B14" s="5">
        <v>5192</v>
      </c>
      <c r="C14" s="6">
        <v>-5000</v>
      </c>
      <c r="D14" s="55">
        <v>-5000</v>
      </c>
      <c r="E14" s="48">
        <v>-4473</v>
      </c>
      <c r="F14" s="49">
        <v>-7000</v>
      </c>
      <c r="G14" s="50">
        <f t="shared" si="0"/>
        <v>527</v>
      </c>
    </row>
    <row r="15" spans="1:8" ht="15.75">
      <c r="A15" s="4" t="s">
        <v>18</v>
      </c>
      <c r="B15" s="5">
        <v>5193</v>
      </c>
      <c r="C15" s="6">
        <v>-130000</v>
      </c>
      <c r="D15" s="55">
        <v>-150000</v>
      </c>
      <c r="E15" s="48"/>
      <c r="F15" s="49">
        <v>-35000</v>
      </c>
      <c r="G15" s="50">
        <f t="shared" si="0"/>
        <v>150000</v>
      </c>
    </row>
    <row r="16" spans="1:8" ht="15.75">
      <c r="A16" s="14" t="s">
        <v>19</v>
      </c>
      <c r="B16" s="5">
        <v>5210</v>
      </c>
      <c r="C16" s="15"/>
      <c r="D16" s="55">
        <v>-15000</v>
      </c>
      <c r="E16" s="48">
        <v>-7659</v>
      </c>
      <c r="F16" s="49">
        <v>-15000</v>
      </c>
      <c r="G16" s="50">
        <f t="shared" si="0"/>
        <v>7341</v>
      </c>
    </row>
    <row r="17" spans="1:7" ht="15.75">
      <c r="A17" s="4" t="s">
        <v>20</v>
      </c>
      <c r="B17" s="5">
        <v>5310</v>
      </c>
      <c r="C17" s="6">
        <v>-50000</v>
      </c>
      <c r="D17" s="55">
        <v>-44000</v>
      </c>
      <c r="E17" s="48">
        <v>-56508.66</v>
      </c>
      <c r="F17" s="49">
        <v>-58000</v>
      </c>
      <c r="G17" s="50">
        <f t="shared" si="0"/>
        <v>-12508.660000000003</v>
      </c>
    </row>
    <row r="18" spans="1:7" ht="15.75">
      <c r="A18" s="4" t="s">
        <v>21</v>
      </c>
      <c r="B18" s="5">
        <v>5370</v>
      </c>
      <c r="C18" s="6">
        <v>-420000</v>
      </c>
      <c r="D18" s="55">
        <v>-450000</v>
      </c>
      <c r="E18" s="48">
        <v>-500503</v>
      </c>
      <c r="F18" s="49">
        <v>-500000</v>
      </c>
      <c r="G18" s="50">
        <f>-D18+E18</f>
        <v>-50503</v>
      </c>
    </row>
    <row r="19" spans="1:7" ht="15.75">
      <c r="A19" s="4" t="s">
        <v>22</v>
      </c>
      <c r="B19" s="5">
        <v>5390</v>
      </c>
      <c r="C19" s="6">
        <v>-5000</v>
      </c>
      <c r="D19" s="55">
        <v>-6000</v>
      </c>
      <c r="E19" s="48">
        <v>-8125</v>
      </c>
      <c r="F19" s="13">
        <v>-5000</v>
      </c>
      <c r="G19" s="50">
        <f t="shared" si="0"/>
        <v>-2125</v>
      </c>
    </row>
    <row r="20" spans="1:7" ht="15.75">
      <c r="A20" s="4" t="s">
        <v>23</v>
      </c>
      <c r="B20" s="5">
        <v>5410</v>
      </c>
      <c r="C20" s="6">
        <v>-25000</v>
      </c>
      <c r="D20" s="56"/>
      <c r="E20" s="16"/>
      <c r="F20" s="16"/>
      <c r="G20" s="50"/>
    </row>
    <row r="21" spans="1:7" ht="15.75">
      <c r="A21" s="4" t="s">
        <v>24</v>
      </c>
      <c r="B21" s="5">
        <v>5460</v>
      </c>
      <c r="C21" s="6">
        <v>-4000</v>
      </c>
      <c r="D21" s="55">
        <v>-1500</v>
      </c>
      <c r="E21" s="48"/>
      <c r="F21" s="13">
        <v>-2000</v>
      </c>
      <c r="G21" s="50">
        <f t="shared" si="0"/>
        <v>1500</v>
      </c>
    </row>
    <row r="22" spans="1:7" ht="15.75">
      <c r="A22" s="4" t="s">
        <v>25</v>
      </c>
      <c r="B22" s="5">
        <v>6410</v>
      </c>
      <c r="C22" s="6">
        <v>-53000</v>
      </c>
      <c r="D22" s="55">
        <v>-30450</v>
      </c>
      <c r="E22" s="48">
        <v>-30450</v>
      </c>
      <c r="F22" s="13">
        <v>-30000</v>
      </c>
      <c r="G22" s="50"/>
    </row>
    <row r="23" spans="1:7" ht="15.75">
      <c r="A23" s="4" t="s">
        <v>35</v>
      </c>
      <c r="B23" s="5"/>
      <c r="C23" s="60"/>
      <c r="D23" s="60"/>
      <c r="E23" s="60"/>
      <c r="F23" s="13">
        <v>-17000</v>
      </c>
      <c r="G23" s="50"/>
    </row>
    <row r="24" spans="1:7" ht="15.75">
      <c r="A24" s="4" t="s">
        <v>26</v>
      </c>
      <c r="B24" s="5">
        <v>6540</v>
      </c>
      <c r="C24" s="15"/>
      <c r="D24" s="55">
        <v>-4000</v>
      </c>
      <c r="E24" s="48">
        <v>-387.5</v>
      </c>
      <c r="F24" s="13">
        <v>-500</v>
      </c>
      <c r="G24" s="50">
        <f t="shared" si="0"/>
        <v>3612.5</v>
      </c>
    </row>
    <row r="25" spans="1:7" ht="15.75">
      <c r="A25" s="4" t="s">
        <v>27</v>
      </c>
      <c r="B25" s="5">
        <v>6570</v>
      </c>
      <c r="C25" s="6">
        <v>-1500</v>
      </c>
      <c r="D25" s="55">
        <v>-1000</v>
      </c>
      <c r="E25" s="48">
        <v>-1098</v>
      </c>
      <c r="F25" s="13">
        <v>-1500</v>
      </c>
      <c r="G25" s="50">
        <f t="shared" si="0"/>
        <v>-98</v>
      </c>
    </row>
    <row r="26" spans="1:7" ht="15.75">
      <c r="A26" s="4" t="s">
        <v>28</v>
      </c>
      <c r="B26" s="5">
        <v>6980</v>
      </c>
      <c r="C26" s="15"/>
      <c r="D26" s="55">
        <v>-1008</v>
      </c>
      <c r="E26" s="48"/>
      <c r="F26" s="13">
        <v>-1000</v>
      </c>
      <c r="G26" s="50">
        <f t="shared" si="0"/>
        <v>1008</v>
      </c>
    </row>
    <row r="27" spans="1:7" ht="15.75">
      <c r="A27" s="4" t="s">
        <v>29</v>
      </c>
      <c r="B27" s="5">
        <v>7510</v>
      </c>
      <c r="C27" s="6">
        <v>16652.599999999999</v>
      </c>
      <c r="D27" s="55">
        <v>-13668</v>
      </c>
      <c r="E27" s="48">
        <v>-26718</v>
      </c>
      <c r="F27" s="13">
        <v>-18000</v>
      </c>
      <c r="G27" s="50">
        <f t="shared" si="0"/>
        <v>-13050</v>
      </c>
    </row>
    <row r="28" spans="1:7" ht="15.75">
      <c r="A28" s="4" t="s">
        <v>30</v>
      </c>
      <c r="B28" s="5">
        <v>7511</v>
      </c>
      <c r="C28" s="15"/>
      <c r="D28" s="55">
        <v>-13050</v>
      </c>
      <c r="E28" s="12"/>
      <c r="F28" s="13">
        <v>-10000</v>
      </c>
      <c r="G28" s="50">
        <f t="shared" si="0"/>
        <v>13050</v>
      </c>
    </row>
    <row r="29" spans="1:7" ht="15.75">
      <c r="A29" s="4" t="s">
        <v>31</v>
      </c>
      <c r="B29" s="5">
        <v>8400</v>
      </c>
      <c r="C29" s="6">
        <v>-1500</v>
      </c>
      <c r="D29" s="56"/>
      <c r="E29" s="15"/>
      <c r="F29" s="16"/>
      <c r="G29" s="50"/>
    </row>
    <row r="30" spans="1:7" ht="16.5" thickBot="1">
      <c r="A30" s="7" t="s">
        <v>32</v>
      </c>
      <c r="B30" s="8">
        <v>8800</v>
      </c>
      <c r="C30" s="9">
        <v>-44496</v>
      </c>
      <c r="D30" s="57">
        <v>-47424</v>
      </c>
      <c r="E30" s="17">
        <v>-21105</v>
      </c>
      <c r="F30" s="13">
        <v>-25000</v>
      </c>
      <c r="G30" s="50">
        <f t="shared" si="0"/>
        <v>26319</v>
      </c>
    </row>
    <row r="31" spans="1:7" ht="20.25" thickTop="1" thickBot="1">
      <c r="A31" s="25" t="s">
        <v>33</v>
      </c>
      <c r="B31" s="25"/>
      <c r="C31" s="10">
        <f>SUM(C9:C30)</f>
        <v>-962843.4</v>
      </c>
      <c r="D31" s="58">
        <f>SUM(D9:D30)</f>
        <v>-1042100</v>
      </c>
      <c r="E31" s="18">
        <f>SUM(E9:E30)</f>
        <v>-1148654.96</v>
      </c>
      <c r="F31" s="62">
        <f>SUM(F9:F30)</f>
        <v>-1095000</v>
      </c>
      <c r="G31" s="26"/>
    </row>
    <row r="32" spans="1:7" s="20" customFormat="1" ht="20.25" thickTop="1" thickBot="1">
      <c r="A32" s="27" t="s">
        <v>34</v>
      </c>
      <c r="B32" s="27"/>
      <c r="C32" s="19">
        <f>C7+C31</f>
        <v>143156.59999999998</v>
      </c>
      <c r="D32" s="19">
        <f>D7+D31</f>
        <v>30900</v>
      </c>
      <c r="E32" s="19">
        <f>E7+E31</f>
        <v>14713.530000000028</v>
      </c>
      <c r="F32" s="19">
        <f>F7+F31</f>
        <v>84000</v>
      </c>
      <c r="G32" s="26"/>
    </row>
    <row r="33" ht="15.75" thickTop="1"/>
    <row r="34" ht="15"/>
  </sheetData>
  <mergeCells count="7">
    <mergeCell ref="A1:G1"/>
    <mergeCell ref="A3:F3"/>
    <mergeCell ref="A7:B7"/>
    <mergeCell ref="A8:F8"/>
    <mergeCell ref="A31:B31"/>
    <mergeCell ref="G31:G32"/>
    <mergeCell ref="A32:B32"/>
  </mergeCells>
  <pageMargins left="0.50905511811023596" right="0.47913385826771698" top="0.66850393700787403" bottom="0.24566929133858273" header="0.37204724409448803" footer="0.15472440944881902"/>
  <pageSetup paperSize="9" fitToWidth="0" fitToHeight="0" pageOrder="overThenDown" orientation="portrait" useFirstPageNumber="1" r:id="rId1"/>
  <headerFooter alignWithMargins="0">
    <oddHeader>&amp;C&amp;A</oddHeader>
    <oddFooter>&amp;CSida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peter.tyrefors</cp:lastModifiedBy>
  <cp:revision>12</cp:revision>
  <cp:lastPrinted>2016-02-23T14:33:41Z</cp:lastPrinted>
  <dcterms:created xsi:type="dcterms:W3CDTF">2014-09-14T09:07:38Z</dcterms:created>
  <dcterms:modified xsi:type="dcterms:W3CDTF">2017-03-07T22:21:40Z</dcterms:modified>
</cp:coreProperties>
</file>